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6" sheetId="1" r:id="rId1"/>
  </sheets>
  <definedNames>
    <definedName name="_xlnm.Print_Titles" localSheetId="0">'стр.1_6'!$8:$10</definedName>
  </definedNames>
  <calcPr fullCalcOnLoad="1"/>
</workbook>
</file>

<file path=xl/sharedStrings.xml><?xml version="1.0" encoding="utf-8"?>
<sst xmlns="http://schemas.openxmlformats.org/spreadsheetml/2006/main" count="151" uniqueCount="87">
  <si>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</si>
  <si>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</si>
  <si>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</si>
  <si>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</si>
  <si>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</si>
  <si>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</si>
  <si>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</si>
  <si>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</si>
  <si>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10.1</t>
  </si>
  <si>
    <t>10.2</t>
  </si>
  <si>
    <t>Налоговые и неналоговые доходы, всего</t>
  </si>
  <si>
    <t>10.3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</si>
  <si>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</si>
  <si>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</si>
  <si>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</si>
  <si>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</si>
  <si>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</si>
  <si>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</si>
  <si>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</si>
  <si>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</si>
  <si>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</si>
  <si>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</si>
  <si>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</si>
  <si>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</si>
  <si>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</si>
  <si>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</si>
  <si>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</si>
  <si>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налог на игорный бизнес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</si>
  <si>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</si>
  <si>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</si>
  <si>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</si>
  <si>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</si>
  <si>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</si>
  <si>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</si>
  <si>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</si>
  <si>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</si>
  <si>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</si>
  <si>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</si>
  <si>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</si>
  <si>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</si>
  <si>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</si>
  <si>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</si>
  <si>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</si>
  <si>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</si>
  <si>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</si>
  <si>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</si>
  <si>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</si>
  <si>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</si>
  <si>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</si>
  <si>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</si>
  <si>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</si>
  <si>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</si>
  <si>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</si>
  <si>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</si>
  <si>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</si>
  <si>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</si>
  <si>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</si>
  <si>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</si>
  <si>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</si>
  <si>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</si>
  <si>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</si>
  <si>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</si>
  <si>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</si>
  <si>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</si>
  <si>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</si>
  <si>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</si>
  <si>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</si>
  <si>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</si>
  <si>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</si>
  <si>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</si>
  <si>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</si>
  <si>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</si>
  <si>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10.36</t>
  </si>
  <si>
    <t>млн руб.</t>
  </si>
  <si>
    <t>национальная безопасность и правоохранительная деятельность</t>
  </si>
  <si>
    <t>базовый**</t>
  </si>
  <si>
    <t>Приложение №1 к Бюджетному прогнозу</t>
  </si>
  <si>
    <t>Порецкого района Чувашской Республики</t>
  </si>
  <si>
    <t>на период до 2026 года</t>
  </si>
  <si>
    <t>Порецкого сельского поселения</t>
  </si>
  <si>
    <t>Бюджет Порецкого сельского поселения</t>
  </si>
  <si>
    <t xml:space="preserve">Доходы бюджета 
</t>
  </si>
  <si>
    <t>Налоговые доходы  бюджета  всего, в том числе:</t>
  </si>
  <si>
    <t>Расходы  бюджета 
 всего, в том числе по направлениям:</t>
  </si>
  <si>
    <t>Дефицит(-), профицит(+) бюджета , млн рублей</t>
  </si>
  <si>
    <t xml:space="preserve">Государственный долг </t>
  </si>
  <si>
    <t>Муниципальный долг муниципальных образований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</si>
</sst>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="130" zoomScaleNormal="200" zoomScaleSheetLayoutView="13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8" sqref="B38"/>
    </sheetView>
  </sheetViews>
  <sheetFormatPr defaultColWidth="9.00390625" defaultRowHeight="12.75"/>
  <cols>
    <col min="1" max="1" width="3.625" style="3" customWidth="1"/>
    <col min="2" max="2" width="35.375" style="1" customWidth="1"/>
    <col min="3" max="3" width="15.00390625" style="1" customWidth="1"/>
    <col min="4" max="5" width="5.75390625" style="1" customWidth="1"/>
    <col min="6" max="6" width="6.75390625" style="1" customWidth="1"/>
    <col min="7" max="12" width="9.75390625" style="1" customWidth="1"/>
    <col min="13" max="16" width="9.75390625" style="1" hidden="1" customWidth="1"/>
    <col min="17" max="16384" width="9.125" style="1" customWidth="1"/>
  </cols>
  <sheetData>
    <row r="1" spans="1:20" s="2" customFormat="1" ht="10.5">
      <c r="A1" s="9"/>
      <c r="T1" s="2" t="s">
        <v>76</v>
      </c>
    </row>
    <row r="2" spans="1:20" s="2" customFormat="1" ht="10.5">
      <c r="A2" s="9"/>
      <c r="T2" s="2" t="s">
        <v>79</v>
      </c>
    </row>
    <row r="3" spans="1:20" s="2" customFormat="1" ht="10.5">
      <c r="A3" s="9"/>
      <c r="T3" s="2" t="s">
        <v>77</v>
      </c>
    </row>
    <row r="4" spans="1:20" s="4" customFormat="1" ht="11.25" customHeight="1">
      <c r="A4" s="5"/>
      <c r="J4" s="2"/>
      <c r="T4" s="2" t="s">
        <v>78</v>
      </c>
    </row>
    <row r="5" spans="1:16" s="7" customFormat="1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8" customFormat="1" ht="8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="4" customFormat="1" ht="6" customHeight="1">
      <c r="A7" s="5"/>
    </row>
    <row r="8" spans="1:16" s="2" customFormat="1" ht="21" customHeight="1">
      <c r="A8" s="10"/>
      <c r="B8" s="11"/>
      <c r="C8" s="11"/>
      <c r="D8" s="12" t="s">
        <v>2</v>
      </c>
      <c r="E8" s="12" t="s">
        <v>2</v>
      </c>
      <c r="F8" s="13" t="s">
        <v>3</v>
      </c>
      <c r="G8" s="33" t="s">
        <v>7</v>
      </c>
      <c r="H8" s="33"/>
      <c r="I8" s="33"/>
      <c r="J8" s="33"/>
      <c r="K8" s="33"/>
      <c r="L8" s="33"/>
      <c r="M8" s="33"/>
      <c r="N8" s="33"/>
      <c r="O8" s="33"/>
      <c r="P8" s="33"/>
    </row>
    <row r="9" spans="1:22" s="2" customFormat="1" ht="12.75">
      <c r="A9" s="14"/>
      <c r="B9" s="15" t="s">
        <v>0</v>
      </c>
      <c r="C9" s="15" t="s">
        <v>1</v>
      </c>
      <c r="D9" s="16"/>
      <c r="E9" s="11"/>
      <c r="F9" s="11"/>
      <c r="G9" s="33">
        <v>2021</v>
      </c>
      <c r="H9" s="33"/>
      <c r="I9" s="33">
        <v>2022</v>
      </c>
      <c r="J9" s="33"/>
      <c r="K9" s="30">
        <v>2023</v>
      </c>
      <c r="L9" s="31"/>
      <c r="M9" s="30">
        <v>2024</v>
      </c>
      <c r="N9" s="31"/>
      <c r="O9" s="33">
        <v>2025</v>
      </c>
      <c r="P9" s="33"/>
      <c r="Q9" s="30">
        <v>2024</v>
      </c>
      <c r="R9" s="31"/>
      <c r="S9" s="30">
        <v>2025</v>
      </c>
      <c r="T9" s="31"/>
      <c r="U9" s="30">
        <v>2026</v>
      </c>
      <c r="V9" s="31"/>
    </row>
    <row r="10" spans="1:22" s="2" customFormat="1" ht="12" customHeight="1">
      <c r="A10" s="14"/>
      <c r="B10" s="15"/>
      <c r="C10" s="15"/>
      <c r="D10" s="17">
        <v>2018</v>
      </c>
      <c r="E10" s="15">
        <v>2019</v>
      </c>
      <c r="F10" s="15">
        <v>2020</v>
      </c>
      <c r="G10" s="12" t="s">
        <v>4</v>
      </c>
      <c r="H10" s="12" t="s">
        <v>75</v>
      </c>
      <c r="I10" s="12" t="s">
        <v>4</v>
      </c>
      <c r="J10" s="12" t="s">
        <v>75</v>
      </c>
      <c r="K10" s="12" t="s">
        <v>4</v>
      </c>
      <c r="L10" s="12" t="s">
        <v>75</v>
      </c>
      <c r="M10" s="12" t="s">
        <v>4</v>
      </c>
      <c r="N10" s="12" t="s">
        <v>75</v>
      </c>
      <c r="O10" s="12" t="s">
        <v>4</v>
      </c>
      <c r="P10" s="12" t="s">
        <v>75</v>
      </c>
      <c r="Q10" s="12" t="s">
        <v>4</v>
      </c>
      <c r="R10" s="12" t="s">
        <v>75</v>
      </c>
      <c r="S10" s="12" t="s">
        <v>4</v>
      </c>
      <c r="T10" s="12" t="s">
        <v>75</v>
      </c>
      <c r="U10" s="12" t="s">
        <v>4</v>
      </c>
      <c r="V10" s="12" t="s">
        <v>75</v>
      </c>
    </row>
    <row r="11" spans="1:22" s="2" customFormat="1" ht="12" customHeight="1">
      <c r="A11" s="18"/>
      <c r="B11" s="19"/>
      <c r="C11" s="19"/>
      <c r="D11" s="20"/>
      <c r="E11" s="19"/>
      <c r="F11" s="19"/>
      <c r="G11" s="12" t="s">
        <v>5</v>
      </c>
      <c r="H11" s="12" t="s">
        <v>6</v>
      </c>
      <c r="I11" s="12" t="s">
        <v>5</v>
      </c>
      <c r="J11" s="12" t="s">
        <v>6</v>
      </c>
      <c r="K11" s="12" t="s">
        <v>5</v>
      </c>
      <c r="L11" s="12" t="s">
        <v>6</v>
      </c>
      <c r="M11" s="12" t="s">
        <v>5</v>
      </c>
      <c r="N11" s="12" t="s">
        <v>6</v>
      </c>
      <c r="O11" s="12" t="s">
        <v>5</v>
      </c>
      <c r="P11" s="12" t="s">
        <v>6</v>
      </c>
      <c r="Q11" s="12" t="s">
        <v>5</v>
      </c>
      <c r="R11" s="12" t="s">
        <v>6</v>
      </c>
      <c r="S11" s="12" t="s">
        <v>5</v>
      </c>
      <c r="T11" s="12" t="s">
        <v>6</v>
      </c>
      <c r="U11" s="12" t="s">
        <v>5</v>
      </c>
      <c r="V11" s="12" t="s">
        <v>6</v>
      </c>
    </row>
    <row r="12" spans="1:22" s="2" customFormat="1" ht="10.5" customHeight="1">
      <c r="A12" s="21"/>
      <c r="B12" s="22" t="s">
        <v>80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" customFormat="1" ht="21" customHeight="1">
      <c r="A13" s="12" t="s">
        <v>8</v>
      </c>
      <c r="B13" s="23" t="s">
        <v>81</v>
      </c>
      <c r="C13" s="12" t="s">
        <v>73</v>
      </c>
      <c r="D13" s="12">
        <v>21.714</v>
      </c>
      <c r="E13" s="12">
        <v>70.992</v>
      </c>
      <c r="F13" s="12">
        <v>59.581</v>
      </c>
      <c r="G13" s="12">
        <v>37.667</v>
      </c>
      <c r="H13" s="29">
        <f>F13*103.7%</f>
        <v>61.785497</v>
      </c>
      <c r="I13" s="12">
        <v>18.35</v>
      </c>
      <c r="J13" s="29">
        <f>H13*103.7%</f>
        <v>64.071560389</v>
      </c>
      <c r="K13" s="12">
        <v>18.174</v>
      </c>
      <c r="L13" s="29">
        <f>J13*103.7%</f>
        <v>66.44220812339299</v>
      </c>
      <c r="M13" s="12"/>
      <c r="N13" s="12"/>
      <c r="O13" s="12"/>
      <c r="P13" s="12"/>
      <c r="Q13" s="29">
        <f>K13*104.3%</f>
        <v>18.955481999999996</v>
      </c>
      <c r="R13" s="29">
        <f>L13*103.7%</f>
        <v>68.90056982395852</v>
      </c>
      <c r="S13" s="29">
        <f>Q13*104.3%</f>
        <v>19.770567725999996</v>
      </c>
      <c r="T13" s="29">
        <f>R13*103.7%</f>
        <v>71.44989090744498</v>
      </c>
      <c r="U13" s="29">
        <f>S13*104.3%</f>
        <v>20.620702138217993</v>
      </c>
      <c r="V13" s="29">
        <f>T13*103.7%</f>
        <v>74.09353687102043</v>
      </c>
    </row>
    <row r="14" spans="1:22" s="2" customFormat="1" ht="10.5">
      <c r="A14" s="12" t="s">
        <v>9</v>
      </c>
      <c r="B14" s="24" t="s">
        <v>10</v>
      </c>
      <c r="C14" s="12" t="s">
        <v>73</v>
      </c>
      <c r="D14" s="12">
        <v>4.956</v>
      </c>
      <c r="E14" s="12">
        <v>5.563</v>
      </c>
      <c r="F14" s="12">
        <v>5.262</v>
      </c>
      <c r="G14" s="12">
        <v>5.546</v>
      </c>
      <c r="H14" s="29">
        <f aca="true" t="shared" si="0" ref="H14:H47">F14*103.7%</f>
        <v>5.456693999999999</v>
      </c>
      <c r="I14" s="12">
        <v>5.609</v>
      </c>
      <c r="J14" s="29">
        <f aca="true" t="shared" si="1" ref="J14:J48">H14*103.7%</f>
        <v>5.658591677999999</v>
      </c>
      <c r="K14" s="12">
        <v>5.759</v>
      </c>
      <c r="L14" s="29">
        <f aca="true" t="shared" si="2" ref="L14:L48">J14*103.7%</f>
        <v>5.867959570085998</v>
      </c>
      <c r="M14" s="12"/>
      <c r="N14" s="12"/>
      <c r="O14" s="12"/>
      <c r="P14" s="12"/>
      <c r="Q14" s="29">
        <f aca="true" t="shared" si="3" ref="Q14:Q48">K14*104.3%</f>
        <v>6.006637</v>
      </c>
      <c r="R14" s="29">
        <f aca="true" t="shared" si="4" ref="R14:R48">L14*103.7%</f>
        <v>6.08507407417918</v>
      </c>
      <c r="S14" s="29">
        <f aca="true" t="shared" si="5" ref="S14:S47">Q14*104.3%</f>
        <v>6.264922390999999</v>
      </c>
      <c r="T14" s="29">
        <f>R14*103.7%</f>
        <v>6.310221814923809</v>
      </c>
      <c r="U14" s="29">
        <f aca="true" t="shared" si="6" ref="U14:U48">S14*104.3%</f>
        <v>6.534314053812999</v>
      </c>
      <c r="V14" s="29">
        <f>T14*103.7%</f>
        <v>6.543700022075989</v>
      </c>
    </row>
    <row r="15" spans="1:22" s="2" customFormat="1" ht="21" customHeight="1">
      <c r="A15" s="12" t="s">
        <v>11</v>
      </c>
      <c r="B15" s="23" t="s">
        <v>82</v>
      </c>
      <c r="C15" s="12" t="s">
        <v>73</v>
      </c>
      <c r="D15" s="12">
        <v>3.732</v>
      </c>
      <c r="E15" s="12"/>
      <c r="F15" s="12">
        <v>3.972</v>
      </c>
      <c r="G15" s="12">
        <v>4.356</v>
      </c>
      <c r="H15" s="29">
        <f t="shared" si="0"/>
        <v>4.118964</v>
      </c>
      <c r="I15" s="12">
        <v>4.419</v>
      </c>
      <c r="J15" s="29">
        <f t="shared" si="1"/>
        <v>4.271365668</v>
      </c>
      <c r="K15" s="12">
        <v>3.893</v>
      </c>
      <c r="L15" s="29">
        <f t="shared" si="2"/>
        <v>4.429406197715999</v>
      </c>
      <c r="M15" s="12"/>
      <c r="N15" s="12"/>
      <c r="O15" s="12"/>
      <c r="P15" s="12"/>
      <c r="Q15" s="29">
        <f t="shared" si="3"/>
        <v>4.060398999999999</v>
      </c>
      <c r="R15" s="29">
        <f t="shared" si="4"/>
        <v>4.593294227031491</v>
      </c>
      <c r="S15" s="29">
        <f t="shared" si="5"/>
        <v>4.234996156999999</v>
      </c>
      <c r="T15" s="29">
        <f>R15*103.7%</f>
        <v>4.763246113431656</v>
      </c>
      <c r="U15" s="29">
        <f t="shared" si="6"/>
        <v>4.417100991750999</v>
      </c>
      <c r="V15" s="29">
        <f>T15*103.7%</f>
        <v>4.939486219628627</v>
      </c>
    </row>
    <row r="16" spans="1:22" s="2" customFormat="1" ht="10.5">
      <c r="A16" s="12" t="s">
        <v>12</v>
      </c>
      <c r="B16" s="25" t="s">
        <v>13</v>
      </c>
      <c r="C16" s="12" t="s">
        <v>73</v>
      </c>
      <c r="D16" s="12"/>
      <c r="E16" s="12"/>
      <c r="F16" s="12"/>
      <c r="G16" s="12"/>
      <c r="H16" s="29"/>
      <c r="I16" s="12"/>
      <c r="J16" s="29"/>
      <c r="K16" s="12"/>
      <c r="L16" s="29"/>
      <c r="M16" s="12"/>
      <c r="N16" s="12"/>
      <c r="O16" s="12"/>
      <c r="P16" s="12"/>
      <c r="Q16" s="29"/>
      <c r="R16" s="29"/>
      <c r="S16" s="29"/>
      <c r="T16" s="29"/>
      <c r="U16" s="29"/>
      <c r="V16" s="29"/>
    </row>
    <row r="17" spans="1:22" s="2" customFormat="1" ht="10.5">
      <c r="A17" s="12" t="s">
        <v>14</v>
      </c>
      <c r="B17" s="25" t="s">
        <v>15</v>
      </c>
      <c r="C17" s="12" t="s">
        <v>73</v>
      </c>
      <c r="D17" s="12">
        <v>1.448</v>
      </c>
      <c r="E17" s="12">
        <v>1.414</v>
      </c>
      <c r="F17" s="12">
        <v>1.689</v>
      </c>
      <c r="G17" s="12">
        <v>1.617</v>
      </c>
      <c r="H17" s="29">
        <f t="shared" si="0"/>
        <v>1.751493</v>
      </c>
      <c r="I17" s="12">
        <v>1.68</v>
      </c>
      <c r="J17" s="29">
        <f t="shared" si="1"/>
        <v>1.816298241</v>
      </c>
      <c r="K17" s="12">
        <v>1.154</v>
      </c>
      <c r="L17" s="29">
        <f t="shared" si="2"/>
        <v>1.8835012759169998</v>
      </c>
      <c r="M17" s="12"/>
      <c r="N17" s="12"/>
      <c r="O17" s="12"/>
      <c r="P17" s="12"/>
      <c r="Q17" s="29">
        <f t="shared" si="3"/>
        <v>1.2036219999999997</v>
      </c>
      <c r="R17" s="29">
        <f t="shared" si="4"/>
        <v>1.9531908231259287</v>
      </c>
      <c r="S17" s="29">
        <f t="shared" si="5"/>
        <v>1.2553777459999997</v>
      </c>
      <c r="T17" s="29">
        <f>R17*103.7%</f>
        <v>2.025458883581588</v>
      </c>
      <c r="U17" s="29">
        <f t="shared" si="6"/>
        <v>1.3093589890779997</v>
      </c>
      <c r="V17" s="29">
        <f>T17*103.7%</f>
        <v>2.1004008622741064</v>
      </c>
    </row>
    <row r="18" spans="1:22" s="2" customFormat="1" ht="10.5">
      <c r="A18" s="12" t="s">
        <v>16</v>
      </c>
      <c r="B18" s="25" t="s">
        <v>17</v>
      </c>
      <c r="C18" s="12" t="s">
        <v>73</v>
      </c>
      <c r="D18" s="12"/>
      <c r="E18" s="12"/>
      <c r="F18" s="12"/>
      <c r="G18" s="12"/>
      <c r="H18" s="29"/>
      <c r="I18" s="12"/>
      <c r="J18" s="29"/>
      <c r="K18" s="12"/>
      <c r="L18" s="29"/>
      <c r="M18" s="12"/>
      <c r="N18" s="12"/>
      <c r="O18" s="12"/>
      <c r="P18" s="12"/>
      <c r="Q18" s="29"/>
      <c r="R18" s="29"/>
      <c r="S18" s="29"/>
      <c r="T18" s="29"/>
      <c r="U18" s="29"/>
      <c r="V18" s="29"/>
    </row>
    <row r="19" spans="1:22" s="2" customFormat="1" ht="10.5">
      <c r="A19" s="12" t="s">
        <v>18</v>
      </c>
      <c r="B19" s="25" t="s">
        <v>19</v>
      </c>
      <c r="C19" s="12" t="s">
        <v>73</v>
      </c>
      <c r="D19" s="12">
        <v>0.727</v>
      </c>
      <c r="E19" s="12">
        <v>0.835</v>
      </c>
      <c r="F19" s="12">
        <v>0.8</v>
      </c>
      <c r="G19" s="12">
        <v>0.74</v>
      </c>
      <c r="H19" s="29">
        <f t="shared" si="0"/>
        <v>0.8296</v>
      </c>
      <c r="I19" s="12">
        <v>0.74</v>
      </c>
      <c r="J19" s="29">
        <f t="shared" si="1"/>
        <v>0.8602951999999999</v>
      </c>
      <c r="K19" s="12">
        <v>0.74</v>
      </c>
      <c r="L19" s="29">
        <f t="shared" si="2"/>
        <v>0.8921261223999999</v>
      </c>
      <c r="M19" s="12"/>
      <c r="N19" s="12"/>
      <c r="O19" s="12"/>
      <c r="P19" s="12"/>
      <c r="Q19" s="29">
        <f t="shared" si="3"/>
        <v>0.77182</v>
      </c>
      <c r="R19" s="29">
        <f t="shared" si="4"/>
        <v>0.9251347889287999</v>
      </c>
      <c r="S19" s="29">
        <f t="shared" si="5"/>
        <v>0.8050082599999999</v>
      </c>
      <c r="T19" s="29">
        <f>R19*103.7%</f>
        <v>0.9593647761191654</v>
      </c>
      <c r="U19" s="29">
        <f t="shared" si="6"/>
        <v>0.8396236151799998</v>
      </c>
      <c r="V19" s="29">
        <f>T19*103.7%</f>
        <v>0.9948612728355745</v>
      </c>
    </row>
    <row r="20" spans="1:22" s="2" customFormat="1" ht="21">
      <c r="A20" s="10" t="s">
        <v>20</v>
      </c>
      <c r="B20" s="26" t="s">
        <v>21</v>
      </c>
      <c r="C20" s="10" t="s">
        <v>73</v>
      </c>
      <c r="D20" s="10"/>
      <c r="E20" s="10"/>
      <c r="F20" s="10"/>
      <c r="G20" s="10"/>
      <c r="H20" s="29"/>
      <c r="I20" s="10"/>
      <c r="J20" s="29"/>
      <c r="K20" s="10"/>
      <c r="L20" s="29"/>
      <c r="M20" s="10"/>
      <c r="N20" s="10"/>
      <c r="O20" s="10"/>
      <c r="P20" s="10"/>
      <c r="Q20" s="29"/>
      <c r="R20" s="29"/>
      <c r="S20" s="29"/>
      <c r="T20" s="29"/>
      <c r="U20" s="29"/>
      <c r="V20" s="29"/>
    </row>
    <row r="21" spans="1:22" s="2" customFormat="1" ht="10.5">
      <c r="A21" s="12" t="s">
        <v>22</v>
      </c>
      <c r="B21" s="25" t="s">
        <v>23</v>
      </c>
      <c r="C21" s="12" t="s">
        <v>73</v>
      </c>
      <c r="D21" s="12">
        <v>0.822</v>
      </c>
      <c r="E21" s="12">
        <v>0.994</v>
      </c>
      <c r="F21" s="12">
        <v>0.83</v>
      </c>
      <c r="G21" s="12">
        <v>1.314</v>
      </c>
      <c r="H21" s="29">
        <f t="shared" si="0"/>
        <v>0.8607099999999999</v>
      </c>
      <c r="I21" s="12">
        <v>1.314</v>
      </c>
      <c r="J21" s="29">
        <f t="shared" si="1"/>
        <v>0.8925562699999998</v>
      </c>
      <c r="K21" s="12">
        <v>1.314</v>
      </c>
      <c r="L21" s="29">
        <f t="shared" si="2"/>
        <v>0.9255808519899997</v>
      </c>
      <c r="M21" s="12"/>
      <c r="N21" s="12"/>
      <c r="O21" s="12"/>
      <c r="P21" s="12"/>
      <c r="Q21" s="29">
        <f t="shared" si="3"/>
        <v>1.3705019999999999</v>
      </c>
      <c r="R21" s="29">
        <f t="shared" si="4"/>
        <v>0.9598273435136296</v>
      </c>
      <c r="S21" s="29">
        <f t="shared" si="5"/>
        <v>1.4294335859999998</v>
      </c>
      <c r="T21" s="29">
        <f>R21*103.7%</f>
        <v>0.9953409552236339</v>
      </c>
      <c r="U21" s="29">
        <f t="shared" si="6"/>
        <v>1.4908992301979997</v>
      </c>
      <c r="V21" s="29">
        <f>T21*103.7%</f>
        <v>1.0321685705669081</v>
      </c>
    </row>
    <row r="22" spans="1:22" s="2" customFormat="1" ht="10.5">
      <c r="A22" s="12" t="s">
        <v>24</v>
      </c>
      <c r="B22" s="25" t="s">
        <v>25</v>
      </c>
      <c r="C22" s="12" t="s">
        <v>73</v>
      </c>
      <c r="D22" s="12"/>
      <c r="E22" s="12"/>
      <c r="F22" s="12"/>
      <c r="G22" s="12"/>
      <c r="H22" s="29"/>
      <c r="I22" s="12"/>
      <c r="J22" s="29"/>
      <c r="K22" s="12"/>
      <c r="L22" s="29"/>
      <c r="M22" s="12"/>
      <c r="N22" s="12"/>
      <c r="O22" s="12"/>
      <c r="P22" s="12"/>
      <c r="Q22" s="29"/>
      <c r="R22" s="29"/>
      <c r="S22" s="29"/>
      <c r="T22" s="29"/>
      <c r="U22" s="29"/>
      <c r="V22" s="29"/>
    </row>
    <row r="23" spans="1:22" s="2" customFormat="1" ht="10.5">
      <c r="A23" s="12" t="s">
        <v>26</v>
      </c>
      <c r="B23" s="25" t="s">
        <v>27</v>
      </c>
      <c r="C23" s="12" t="s">
        <v>73</v>
      </c>
      <c r="D23" s="12"/>
      <c r="E23" s="12"/>
      <c r="F23" s="12"/>
      <c r="G23" s="12"/>
      <c r="H23" s="29"/>
      <c r="I23" s="12"/>
      <c r="J23" s="29"/>
      <c r="K23" s="12"/>
      <c r="L23" s="29"/>
      <c r="M23" s="12"/>
      <c r="N23" s="12"/>
      <c r="O23" s="12"/>
      <c r="P23" s="12"/>
      <c r="Q23" s="29"/>
      <c r="R23" s="29"/>
      <c r="S23" s="29"/>
      <c r="T23" s="29"/>
      <c r="U23" s="29"/>
      <c r="V23" s="29"/>
    </row>
    <row r="24" spans="1:22" s="2" customFormat="1" ht="10.5">
      <c r="A24" s="12" t="s">
        <v>28</v>
      </c>
      <c r="B24" s="25" t="s">
        <v>29</v>
      </c>
      <c r="C24" s="12" t="s">
        <v>73</v>
      </c>
      <c r="D24" s="12"/>
      <c r="E24" s="12"/>
      <c r="F24" s="12"/>
      <c r="G24" s="12"/>
      <c r="H24" s="29"/>
      <c r="I24" s="12"/>
      <c r="J24" s="29"/>
      <c r="K24" s="12"/>
      <c r="L24" s="29"/>
      <c r="M24" s="12"/>
      <c r="N24" s="12"/>
      <c r="O24" s="12"/>
      <c r="P24" s="12"/>
      <c r="Q24" s="29"/>
      <c r="R24" s="29"/>
      <c r="S24" s="29"/>
      <c r="T24" s="29"/>
      <c r="U24" s="29"/>
      <c r="V24" s="29"/>
    </row>
    <row r="25" spans="1:22" s="2" customFormat="1" ht="10.5">
      <c r="A25" s="12" t="s">
        <v>30</v>
      </c>
      <c r="B25" s="25" t="s">
        <v>31</v>
      </c>
      <c r="C25" s="12" t="s">
        <v>73</v>
      </c>
      <c r="D25" s="12">
        <v>0.644</v>
      </c>
      <c r="E25" s="12">
        <v>0.719</v>
      </c>
      <c r="F25" s="12">
        <v>0.65</v>
      </c>
      <c r="G25" s="12">
        <v>0.682</v>
      </c>
      <c r="H25" s="29">
        <f t="shared" si="0"/>
        <v>0.6740499999999999</v>
      </c>
      <c r="I25" s="12">
        <v>0.682</v>
      </c>
      <c r="J25" s="29">
        <f t="shared" si="1"/>
        <v>0.6989898499999999</v>
      </c>
      <c r="K25" s="12">
        <v>0.682</v>
      </c>
      <c r="L25" s="29">
        <f t="shared" si="2"/>
        <v>0.7248524744499999</v>
      </c>
      <c r="M25" s="12"/>
      <c r="N25" s="12"/>
      <c r="O25" s="12"/>
      <c r="P25" s="12"/>
      <c r="Q25" s="29">
        <f t="shared" si="3"/>
        <v>0.711326</v>
      </c>
      <c r="R25" s="29">
        <f t="shared" si="4"/>
        <v>0.7516720160046498</v>
      </c>
      <c r="S25" s="29">
        <f t="shared" si="5"/>
        <v>0.741913018</v>
      </c>
      <c r="T25" s="29">
        <f aca="true" t="shared" si="7" ref="T25:T37">R25*103.7%</f>
        <v>0.7794838805968218</v>
      </c>
      <c r="U25" s="29">
        <f t="shared" si="6"/>
        <v>0.7738152777739999</v>
      </c>
      <c r="V25" s="29">
        <f aca="true" t="shared" si="8" ref="V25:V37">T25*103.7%</f>
        <v>0.8083247841789042</v>
      </c>
    </row>
    <row r="26" spans="1:22" s="2" customFormat="1" ht="10.5">
      <c r="A26" s="12" t="s">
        <v>32</v>
      </c>
      <c r="B26" s="24" t="s">
        <v>33</v>
      </c>
      <c r="C26" s="12" t="s">
        <v>73</v>
      </c>
      <c r="D26" s="12">
        <v>1.224</v>
      </c>
      <c r="E26" s="12">
        <v>1.599</v>
      </c>
      <c r="F26" s="12">
        <v>1.29</v>
      </c>
      <c r="G26" s="12">
        <v>1.19</v>
      </c>
      <c r="H26" s="29">
        <f t="shared" si="0"/>
        <v>1.3377299999999999</v>
      </c>
      <c r="I26" s="12">
        <v>1.19</v>
      </c>
      <c r="J26" s="29">
        <f t="shared" si="1"/>
        <v>1.3872260099999998</v>
      </c>
      <c r="K26" s="12">
        <v>1.866</v>
      </c>
      <c r="L26" s="29">
        <f t="shared" si="2"/>
        <v>1.4385533723699997</v>
      </c>
      <c r="M26" s="12"/>
      <c r="N26" s="12"/>
      <c r="O26" s="12"/>
      <c r="P26" s="12"/>
      <c r="Q26" s="29">
        <f t="shared" si="3"/>
        <v>1.946238</v>
      </c>
      <c r="R26" s="29">
        <f t="shared" si="4"/>
        <v>1.4917798471476895</v>
      </c>
      <c r="S26" s="29">
        <f t="shared" si="5"/>
        <v>2.029926234</v>
      </c>
      <c r="T26" s="29">
        <f t="shared" si="7"/>
        <v>1.546975701492154</v>
      </c>
      <c r="U26" s="29">
        <f t="shared" si="6"/>
        <v>2.117213062062</v>
      </c>
      <c r="V26" s="29">
        <f t="shared" si="8"/>
        <v>1.6042138024473636</v>
      </c>
    </row>
    <row r="27" spans="1:22" s="2" customFormat="1" ht="10.5">
      <c r="A27" s="12" t="s">
        <v>34</v>
      </c>
      <c r="B27" s="24" t="s">
        <v>35</v>
      </c>
      <c r="C27" s="12" t="s">
        <v>73</v>
      </c>
      <c r="D27" s="12">
        <v>16.758</v>
      </c>
      <c r="E27" s="12">
        <v>65.429</v>
      </c>
      <c r="F27" s="12">
        <v>54.319</v>
      </c>
      <c r="G27" s="12">
        <v>32.121</v>
      </c>
      <c r="H27" s="29">
        <f t="shared" si="0"/>
        <v>56.328803</v>
      </c>
      <c r="I27" s="12">
        <v>12.741</v>
      </c>
      <c r="J27" s="29">
        <f t="shared" si="1"/>
        <v>58.412968711</v>
      </c>
      <c r="K27" s="12">
        <v>12.415</v>
      </c>
      <c r="L27" s="29">
        <f t="shared" si="2"/>
        <v>60.574248553306994</v>
      </c>
      <c r="M27" s="12"/>
      <c r="N27" s="12"/>
      <c r="O27" s="12"/>
      <c r="P27" s="12"/>
      <c r="Q27" s="29">
        <f t="shared" si="3"/>
        <v>12.948844999999999</v>
      </c>
      <c r="R27" s="29">
        <f t="shared" si="4"/>
        <v>62.815495749779345</v>
      </c>
      <c r="S27" s="29">
        <f t="shared" si="5"/>
        <v>13.505645334999997</v>
      </c>
      <c r="T27" s="29">
        <f t="shared" si="7"/>
        <v>65.13966909252117</v>
      </c>
      <c r="U27" s="29">
        <f t="shared" si="6"/>
        <v>14.086388084404996</v>
      </c>
      <c r="V27" s="29">
        <f t="shared" si="8"/>
        <v>67.54983684894445</v>
      </c>
    </row>
    <row r="28" spans="1:22" s="2" customFormat="1" ht="10.5">
      <c r="A28" s="12" t="s">
        <v>36</v>
      </c>
      <c r="B28" s="25" t="s">
        <v>37</v>
      </c>
      <c r="C28" s="12" t="s">
        <v>73</v>
      </c>
      <c r="D28" s="12">
        <v>11.816</v>
      </c>
      <c r="E28" s="12">
        <v>41.513</v>
      </c>
      <c r="F28" s="12">
        <v>44.12</v>
      </c>
      <c r="G28" s="12">
        <v>22.968</v>
      </c>
      <c r="H28" s="29">
        <f t="shared" si="0"/>
        <v>45.75243999999999</v>
      </c>
      <c r="I28" s="12">
        <v>5.334</v>
      </c>
      <c r="J28" s="29">
        <f t="shared" si="1"/>
        <v>47.44528027999999</v>
      </c>
      <c r="K28" s="12">
        <v>5.334</v>
      </c>
      <c r="L28" s="29">
        <f t="shared" si="2"/>
        <v>49.20075565035999</v>
      </c>
      <c r="M28" s="12"/>
      <c r="N28" s="12"/>
      <c r="O28" s="12"/>
      <c r="P28" s="12"/>
      <c r="Q28" s="29">
        <f t="shared" si="3"/>
        <v>5.563361999999999</v>
      </c>
      <c r="R28" s="29">
        <f t="shared" si="4"/>
        <v>51.0211836094233</v>
      </c>
      <c r="S28" s="29">
        <f t="shared" si="5"/>
        <v>5.802586565999999</v>
      </c>
      <c r="T28" s="29">
        <f t="shared" si="7"/>
        <v>52.90896740297196</v>
      </c>
      <c r="U28" s="29">
        <f t="shared" si="6"/>
        <v>6.052097788337998</v>
      </c>
      <c r="V28" s="29">
        <f t="shared" si="8"/>
        <v>54.86659919688192</v>
      </c>
    </row>
    <row r="29" spans="1:22" s="2" customFormat="1" ht="10.5">
      <c r="A29" s="12" t="s">
        <v>38</v>
      </c>
      <c r="B29" s="25" t="s">
        <v>39</v>
      </c>
      <c r="C29" s="12" t="s">
        <v>73</v>
      </c>
      <c r="D29" s="12">
        <v>0.191</v>
      </c>
      <c r="E29" s="12">
        <v>4.427</v>
      </c>
      <c r="F29" s="12">
        <v>0.189</v>
      </c>
      <c r="G29" s="12">
        <v>0.217</v>
      </c>
      <c r="H29" s="29">
        <f t="shared" si="0"/>
        <v>0.19599299999999997</v>
      </c>
      <c r="I29" s="12">
        <v>0.219</v>
      </c>
      <c r="J29" s="29">
        <f t="shared" si="1"/>
        <v>0.20324474099999995</v>
      </c>
      <c r="K29" s="12">
        <v>0.229</v>
      </c>
      <c r="L29" s="29">
        <f t="shared" si="2"/>
        <v>0.21076479641699994</v>
      </c>
      <c r="M29" s="12"/>
      <c r="N29" s="12"/>
      <c r="O29" s="12"/>
      <c r="P29" s="12"/>
      <c r="Q29" s="29">
        <f t="shared" si="3"/>
        <v>0.238847</v>
      </c>
      <c r="R29" s="29">
        <f t="shared" si="4"/>
        <v>0.21856309388442893</v>
      </c>
      <c r="S29" s="29">
        <f t="shared" si="5"/>
        <v>0.24911742099999998</v>
      </c>
      <c r="T29" s="29">
        <f t="shared" si="7"/>
        <v>0.22664992835815279</v>
      </c>
      <c r="U29" s="29">
        <f t="shared" si="6"/>
        <v>0.25982947010299995</v>
      </c>
      <c r="V29" s="29">
        <f t="shared" si="8"/>
        <v>0.23503597570740442</v>
      </c>
    </row>
    <row r="30" spans="1:22" s="2" customFormat="1" ht="10.5">
      <c r="A30" s="12" t="s">
        <v>40</v>
      </c>
      <c r="B30" s="25" t="s">
        <v>41</v>
      </c>
      <c r="C30" s="12" t="s">
        <v>73</v>
      </c>
      <c r="D30" s="12">
        <v>4.556</v>
      </c>
      <c r="E30" s="12">
        <v>18.252</v>
      </c>
      <c r="F30" s="12">
        <v>4.765</v>
      </c>
      <c r="G30" s="12">
        <v>8.935</v>
      </c>
      <c r="H30" s="29">
        <f t="shared" si="0"/>
        <v>4.941304999999999</v>
      </c>
      <c r="I30" s="12">
        <v>7.188</v>
      </c>
      <c r="J30" s="29">
        <f t="shared" si="1"/>
        <v>5.124133284999998</v>
      </c>
      <c r="K30" s="12">
        <v>6.852</v>
      </c>
      <c r="L30" s="29">
        <f t="shared" si="2"/>
        <v>5.313726216544998</v>
      </c>
      <c r="M30" s="12"/>
      <c r="N30" s="12"/>
      <c r="O30" s="12"/>
      <c r="P30" s="12"/>
      <c r="Q30" s="29">
        <f t="shared" si="3"/>
        <v>7.146636</v>
      </c>
      <c r="R30" s="29">
        <f t="shared" si="4"/>
        <v>5.510334086557163</v>
      </c>
      <c r="S30" s="29">
        <f t="shared" si="5"/>
        <v>7.453941348</v>
      </c>
      <c r="T30" s="29">
        <f t="shared" si="7"/>
        <v>5.714216447759777</v>
      </c>
      <c r="U30" s="29">
        <f t="shared" si="6"/>
        <v>7.774460825963999</v>
      </c>
      <c r="V30" s="29">
        <f t="shared" si="8"/>
        <v>5.925642456326888</v>
      </c>
    </row>
    <row r="31" spans="1:22" s="2" customFormat="1" ht="10.5">
      <c r="A31" s="12" t="s">
        <v>42</v>
      </c>
      <c r="B31" s="25" t="s">
        <v>43</v>
      </c>
      <c r="C31" s="12" t="s">
        <v>73</v>
      </c>
      <c r="D31" s="12">
        <v>4.556</v>
      </c>
      <c r="E31" s="12">
        <v>4.613</v>
      </c>
      <c r="F31" s="12">
        <v>4.765</v>
      </c>
      <c r="G31" s="12">
        <v>8.935</v>
      </c>
      <c r="H31" s="29">
        <f t="shared" si="0"/>
        <v>4.941304999999999</v>
      </c>
      <c r="I31" s="12">
        <v>7.188</v>
      </c>
      <c r="J31" s="29">
        <f t="shared" si="1"/>
        <v>5.124133284999998</v>
      </c>
      <c r="K31" s="12">
        <v>6.852</v>
      </c>
      <c r="L31" s="29">
        <f t="shared" si="2"/>
        <v>5.313726216544998</v>
      </c>
      <c r="M31" s="12"/>
      <c r="N31" s="12"/>
      <c r="O31" s="12"/>
      <c r="P31" s="12"/>
      <c r="Q31" s="29">
        <f t="shared" si="3"/>
        <v>7.146636</v>
      </c>
      <c r="R31" s="29">
        <f t="shared" si="4"/>
        <v>5.510334086557163</v>
      </c>
      <c r="S31" s="29">
        <f t="shared" si="5"/>
        <v>7.453941348</v>
      </c>
      <c r="T31" s="29">
        <f t="shared" si="7"/>
        <v>5.714216447759777</v>
      </c>
      <c r="U31" s="29">
        <f t="shared" si="6"/>
        <v>7.774460825963999</v>
      </c>
      <c r="V31" s="29">
        <f t="shared" si="8"/>
        <v>5.925642456326888</v>
      </c>
    </row>
    <row r="32" spans="1:22" s="2" customFormat="1" ht="21" customHeight="1">
      <c r="A32" s="12" t="s">
        <v>44</v>
      </c>
      <c r="B32" s="23" t="s">
        <v>83</v>
      </c>
      <c r="C32" s="12" t="s">
        <v>73</v>
      </c>
      <c r="D32" s="12">
        <v>21.57</v>
      </c>
      <c r="E32" s="12">
        <v>68.533</v>
      </c>
      <c r="F32" s="12">
        <v>62.339</v>
      </c>
      <c r="G32" s="12">
        <v>37.667</v>
      </c>
      <c r="H32" s="29">
        <f t="shared" si="0"/>
        <v>64.64554299999999</v>
      </c>
      <c r="I32" s="12">
        <v>18.35</v>
      </c>
      <c r="J32" s="29">
        <f t="shared" si="1"/>
        <v>67.03742809099998</v>
      </c>
      <c r="K32" s="12">
        <v>18.175</v>
      </c>
      <c r="L32" s="29">
        <f t="shared" si="2"/>
        <v>69.51781293036697</v>
      </c>
      <c r="M32" s="12"/>
      <c r="N32" s="12"/>
      <c r="O32" s="12"/>
      <c r="P32" s="12"/>
      <c r="Q32" s="29">
        <f t="shared" si="3"/>
        <v>18.956525</v>
      </c>
      <c r="R32" s="29">
        <f t="shared" si="4"/>
        <v>72.08997200879054</v>
      </c>
      <c r="S32" s="29">
        <f t="shared" si="5"/>
        <v>19.771655574999997</v>
      </c>
      <c r="T32" s="29">
        <f t="shared" si="7"/>
        <v>74.75730097311579</v>
      </c>
      <c r="U32" s="29">
        <f t="shared" si="6"/>
        <v>20.621836764724996</v>
      </c>
      <c r="V32" s="29">
        <f t="shared" si="8"/>
        <v>77.52332110912107</v>
      </c>
    </row>
    <row r="33" spans="1:22" s="2" customFormat="1" ht="10.5">
      <c r="A33" s="12" t="s">
        <v>45</v>
      </c>
      <c r="B33" s="25" t="s">
        <v>46</v>
      </c>
      <c r="C33" s="12" t="s">
        <v>73</v>
      </c>
      <c r="D33" s="12">
        <v>5.565</v>
      </c>
      <c r="E33" s="12">
        <v>5.563</v>
      </c>
      <c r="F33" s="12">
        <v>3.573</v>
      </c>
      <c r="G33" s="12">
        <v>3.609</v>
      </c>
      <c r="H33" s="29">
        <f t="shared" si="0"/>
        <v>3.7052009999999997</v>
      </c>
      <c r="I33" s="12">
        <v>3.574</v>
      </c>
      <c r="J33" s="29">
        <f t="shared" si="1"/>
        <v>3.8422934369999995</v>
      </c>
      <c r="K33" s="12">
        <v>3.574</v>
      </c>
      <c r="L33" s="29">
        <f t="shared" si="2"/>
        <v>3.984458294168999</v>
      </c>
      <c r="M33" s="12"/>
      <c r="N33" s="12"/>
      <c r="O33" s="12"/>
      <c r="P33" s="12"/>
      <c r="Q33" s="29">
        <f t="shared" si="3"/>
        <v>3.7276819999999997</v>
      </c>
      <c r="R33" s="29">
        <f t="shared" si="4"/>
        <v>4.131883251053251</v>
      </c>
      <c r="S33" s="29">
        <f t="shared" si="5"/>
        <v>3.8879723259999994</v>
      </c>
      <c r="T33" s="29">
        <f t="shared" si="7"/>
        <v>4.284762931342221</v>
      </c>
      <c r="U33" s="29">
        <f t="shared" si="6"/>
        <v>4.055155136017999</v>
      </c>
      <c r="V33" s="29">
        <f t="shared" si="8"/>
        <v>4.4432991598018825</v>
      </c>
    </row>
    <row r="34" spans="1:22" s="2" customFormat="1" ht="10.5">
      <c r="A34" s="12" t="s">
        <v>47</v>
      </c>
      <c r="B34" s="25" t="s">
        <v>48</v>
      </c>
      <c r="C34" s="12" t="s">
        <v>73</v>
      </c>
      <c r="D34" s="12">
        <v>0.187</v>
      </c>
      <c r="E34" s="12">
        <v>0.204</v>
      </c>
      <c r="F34" s="12">
        <v>0.189</v>
      </c>
      <c r="G34" s="12">
        <v>0.217</v>
      </c>
      <c r="H34" s="29">
        <f t="shared" si="0"/>
        <v>0.19599299999999997</v>
      </c>
      <c r="I34" s="12">
        <v>0.218</v>
      </c>
      <c r="J34" s="29">
        <f t="shared" si="1"/>
        <v>0.20324474099999995</v>
      </c>
      <c r="K34" s="12">
        <v>0.229</v>
      </c>
      <c r="L34" s="29">
        <f t="shared" si="2"/>
        <v>0.21076479641699994</v>
      </c>
      <c r="M34" s="12"/>
      <c r="N34" s="12"/>
      <c r="O34" s="12"/>
      <c r="P34" s="12"/>
      <c r="Q34" s="29">
        <f t="shared" si="3"/>
        <v>0.238847</v>
      </c>
      <c r="R34" s="29">
        <f t="shared" si="4"/>
        <v>0.21856309388442893</v>
      </c>
      <c r="S34" s="29">
        <f t="shared" si="5"/>
        <v>0.24911742099999998</v>
      </c>
      <c r="T34" s="29">
        <f t="shared" si="7"/>
        <v>0.22664992835815279</v>
      </c>
      <c r="U34" s="29">
        <f t="shared" si="6"/>
        <v>0.25982947010299995</v>
      </c>
      <c r="V34" s="29">
        <f t="shared" si="8"/>
        <v>0.23503597570740442</v>
      </c>
    </row>
    <row r="35" spans="1:22" s="2" customFormat="1" ht="10.5" customHeight="1">
      <c r="A35" s="10" t="s">
        <v>49</v>
      </c>
      <c r="B35" s="26" t="s">
        <v>74</v>
      </c>
      <c r="C35" s="10" t="s">
        <v>73</v>
      </c>
      <c r="D35" s="10">
        <v>0.005</v>
      </c>
      <c r="E35" s="10">
        <v>0.074</v>
      </c>
      <c r="F35" s="10">
        <v>0.208</v>
      </c>
      <c r="G35" s="10">
        <v>0.28</v>
      </c>
      <c r="H35" s="29">
        <f t="shared" si="0"/>
        <v>0.21569599999999997</v>
      </c>
      <c r="I35" s="10">
        <v>0.005</v>
      </c>
      <c r="J35" s="29">
        <f t="shared" si="1"/>
        <v>0.22367675199999995</v>
      </c>
      <c r="K35" s="10">
        <v>0.005</v>
      </c>
      <c r="L35" s="29">
        <f t="shared" si="2"/>
        <v>0.23195279182399994</v>
      </c>
      <c r="M35" s="10"/>
      <c r="N35" s="10"/>
      <c r="O35" s="10"/>
      <c r="P35" s="10"/>
      <c r="Q35" s="29">
        <f t="shared" si="3"/>
        <v>0.005215</v>
      </c>
      <c r="R35" s="29">
        <f t="shared" si="4"/>
        <v>0.24053504512148793</v>
      </c>
      <c r="S35" s="29">
        <f t="shared" si="5"/>
        <v>0.005439245</v>
      </c>
      <c r="T35" s="29">
        <f t="shared" si="7"/>
        <v>0.24943484179098296</v>
      </c>
      <c r="U35" s="29">
        <f t="shared" si="6"/>
        <v>0.005673132534999999</v>
      </c>
      <c r="V35" s="29">
        <f t="shared" si="8"/>
        <v>0.2586639309372493</v>
      </c>
    </row>
    <row r="36" spans="1:22" s="2" customFormat="1" ht="10.5">
      <c r="A36" s="12" t="s">
        <v>50</v>
      </c>
      <c r="B36" s="25" t="s">
        <v>51</v>
      </c>
      <c r="C36" s="12" t="s">
        <v>73</v>
      </c>
      <c r="D36" s="12">
        <v>2.453</v>
      </c>
      <c r="E36" s="12">
        <v>4.142</v>
      </c>
      <c r="F36" s="12">
        <v>6.574</v>
      </c>
      <c r="G36" s="12">
        <v>5.133</v>
      </c>
      <c r="H36" s="29">
        <f t="shared" si="0"/>
        <v>6.817238</v>
      </c>
      <c r="I36" s="12">
        <v>7.663</v>
      </c>
      <c r="J36" s="29">
        <f t="shared" si="1"/>
        <v>7.069475805999999</v>
      </c>
      <c r="K36" s="12">
        <v>7.663</v>
      </c>
      <c r="L36" s="29">
        <f t="shared" si="2"/>
        <v>7.331046410821998</v>
      </c>
      <c r="M36" s="12"/>
      <c r="N36" s="12"/>
      <c r="O36" s="12"/>
      <c r="P36" s="12"/>
      <c r="Q36" s="29">
        <f t="shared" si="3"/>
        <v>7.992509</v>
      </c>
      <c r="R36" s="29">
        <f t="shared" si="4"/>
        <v>7.602295128022412</v>
      </c>
      <c r="S36" s="29">
        <f t="shared" si="5"/>
        <v>8.336186887</v>
      </c>
      <c r="T36" s="29">
        <f t="shared" si="7"/>
        <v>7.88358004775924</v>
      </c>
      <c r="U36" s="29">
        <f t="shared" si="6"/>
        <v>8.694642923141</v>
      </c>
      <c r="V36" s="29">
        <f t="shared" si="8"/>
        <v>8.175272509526332</v>
      </c>
    </row>
    <row r="37" spans="1:22" s="2" customFormat="1" ht="10.5">
      <c r="A37" s="12" t="s">
        <v>52</v>
      </c>
      <c r="B37" s="25" t="s">
        <v>53</v>
      </c>
      <c r="C37" s="12" t="s">
        <v>73</v>
      </c>
      <c r="D37" s="12">
        <v>12.285</v>
      </c>
      <c r="E37" s="12">
        <v>56.113</v>
      </c>
      <c r="F37" s="12">
        <v>49.978</v>
      </c>
      <c r="G37" s="12">
        <v>25.908</v>
      </c>
      <c r="H37" s="29">
        <f t="shared" si="0"/>
        <v>51.827186</v>
      </c>
      <c r="I37" s="12">
        <v>6.47</v>
      </c>
      <c r="J37" s="29">
        <f t="shared" si="1"/>
        <v>53.744791881999994</v>
      </c>
      <c r="K37" s="12">
        <v>5.885</v>
      </c>
      <c r="L37" s="29">
        <f t="shared" si="2"/>
        <v>55.73334918163399</v>
      </c>
      <c r="M37" s="12"/>
      <c r="N37" s="12"/>
      <c r="O37" s="12"/>
      <c r="P37" s="12"/>
      <c r="Q37" s="29">
        <f t="shared" si="3"/>
        <v>6.138055</v>
      </c>
      <c r="R37" s="29">
        <f t="shared" si="4"/>
        <v>57.79548310135444</v>
      </c>
      <c r="S37" s="29">
        <f t="shared" si="5"/>
        <v>6.401991364999999</v>
      </c>
      <c r="T37" s="29">
        <f t="shared" si="7"/>
        <v>59.93391597610455</v>
      </c>
      <c r="U37" s="29">
        <f t="shared" si="6"/>
        <v>6.677276993694998</v>
      </c>
      <c r="V37" s="29">
        <f t="shared" si="8"/>
        <v>62.15147086722042</v>
      </c>
    </row>
    <row r="38" spans="1:22" s="2" customFormat="1" ht="10.5">
      <c r="A38" s="12" t="s">
        <v>54</v>
      </c>
      <c r="B38" s="25" t="s">
        <v>55</v>
      </c>
      <c r="C38" s="12" t="s">
        <v>73</v>
      </c>
      <c r="D38" s="12"/>
      <c r="E38" s="12"/>
      <c r="F38" s="12"/>
      <c r="G38" s="12"/>
      <c r="H38" s="29"/>
      <c r="I38" s="12"/>
      <c r="J38" s="29"/>
      <c r="K38" s="12"/>
      <c r="L38" s="29"/>
      <c r="M38" s="12"/>
      <c r="N38" s="12"/>
      <c r="O38" s="12"/>
      <c r="P38" s="12"/>
      <c r="Q38" s="29"/>
      <c r="R38" s="29"/>
      <c r="S38" s="29"/>
      <c r="T38" s="29"/>
      <c r="U38" s="29"/>
      <c r="V38" s="29"/>
    </row>
    <row r="39" spans="1:22" s="2" customFormat="1" ht="10.5">
      <c r="A39" s="12" t="s">
        <v>56</v>
      </c>
      <c r="B39" s="25" t="s">
        <v>57</v>
      </c>
      <c r="C39" s="12" t="s">
        <v>73</v>
      </c>
      <c r="D39" s="12"/>
      <c r="E39" s="12"/>
      <c r="F39" s="12"/>
      <c r="G39" s="12"/>
      <c r="H39" s="29"/>
      <c r="I39" s="12"/>
      <c r="J39" s="29"/>
      <c r="K39" s="12"/>
      <c r="L39" s="29"/>
      <c r="M39" s="12"/>
      <c r="N39" s="12"/>
      <c r="O39" s="12"/>
      <c r="P39" s="12"/>
      <c r="Q39" s="29"/>
      <c r="R39" s="29"/>
      <c r="S39" s="29"/>
      <c r="T39" s="29"/>
      <c r="U39" s="29"/>
      <c r="V39" s="29"/>
    </row>
    <row r="40" spans="1:22" s="2" customFormat="1" ht="10.5">
      <c r="A40" s="12" t="s">
        <v>58</v>
      </c>
      <c r="B40" s="25" t="s">
        <v>59</v>
      </c>
      <c r="C40" s="12" t="s">
        <v>73</v>
      </c>
      <c r="D40" s="12">
        <v>1.043</v>
      </c>
      <c r="E40" s="12">
        <v>1.908</v>
      </c>
      <c r="F40" s="12">
        <v>1.788</v>
      </c>
      <c r="G40" s="12">
        <v>2.5</v>
      </c>
      <c r="H40" s="29">
        <f t="shared" si="0"/>
        <v>1.854156</v>
      </c>
      <c r="I40" s="12">
        <v>0</v>
      </c>
      <c r="J40" s="29">
        <f t="shared" si="1"/>
        <v>1.9227597719999998</v>
      </c>
      <c r="K40" s="12">
        <v>0</v>
      </c>
      <c r="L40" s="29">
        <f t="shared" si="2"/>
        <v>1.9939018835639997</v>
      </c>
      <c r="M40" s="12"/>
      <c r="N40" s="12"/>
      <c r="O40" s="12"/>
      <c r="P40" s="12"/>
      <c r="Q40" s="29">
        <f t="shared" si="3"/>
        <v>0</v>
      </c>
      <c r="R40" s="29">
        <f t="shared" si="4"/>
        <v>2.0676762532558675</v>
      </c>
      <c r="S40" s="29">
        <f t="shared" si="5"/>
        <v>0</v>
      </c>
      <c r="T40" s="29">
        <f>R40*103.7%</f>
        <v>2.1441802746263345</v>
      </c>
      <c r="U40" s="29">
        <f t="shared" si="6"/>
        <v>0</v>
      </c>
      <c r="V40" s="29">
        <f>T40*103.7%</f>
        <v>2.223514944787509</v>
      </c>
    </row>
    <row r="41" spans="1:22" s="2" customFormat="1" ht="10.5">
      <c r="A41" s="12" t="s">
        <v>60</v>
      </c>
      <c r="B41" s="25" t="s">
        <v>61</v>
      </c>
      <c r="C41" s="12" t="s">
        <v>73</v>
      </c>
      <c r="D41" s="12"/>
      <c r="E41" s="12"/>
      <c r="F41" s="12"/>
      <c r="G41" s="12"/>
      <c r="H41" s="29"/>
      <c r="I41" s="12"/>
      <c r="J41" s="29"/>
      <c r="K41" s="12"/>
      <c r="L41" s="29"/>
      <c r="M41" s="12"/>
      <c r="N41" s="12"/>
      <c r="O41" s="12"/>
      <c r="P41" s="12"/>
      <c r="Q41" s="29"/>
      <c r="R41" s="29"/>
      <c r="S41" s="29"/>
      <c r="T41" s="29"/>
      <c r="U41" s="29"/>
      <c r="V41" s="29"/>
    </row>
    <row r="42" spans="1:22" s="2" customFormat="1" ht="10.5">
      <c r="A42" s="12" t="s">
        <v>62</v>
      </c>
      <c r="B42" s="25" t="s">
        <v>63</v>
      </c>
      <c r="C42" s="12" t="s">
        <v>73</v>
      </c>
      <c r="D42" s="12"/>
      <c r="E42" s="12"/>
      <c r="F42" s="12"/>
      <c r="G42" s="12"/>
      <c r="H42" s="29"/>
      <c r="I42" s="12"/>
      <c r="J42" s="29"/>
      <c r="K42" s="12"/>
      <c r="L42" s="29"/>
      <c r="M42" s="12"/>
      <c r="N42" s="12"/>
      <c r="O42" s="12"/>
      <c r="P42" s="12"/>
      <c r="Q42" s="29"/>
      <c r="R42" s="29"/>
      <c r="S42" s="29"/>
      <c r="T42" s="29"/>
      <c r="U42" s="29"/>
      <c r="V42" s="29"/>
    </row>
    <row r="43" spans="1:22" s="2" customFormat="1" ht="10.5">
      <c r="A43" s="12" t="s">
        <v>64</v>
      </c>
      <c r="B43" s="25" t="s">
        <v>65</v>
      </c>
      <c r="C43" s="12" t="s">
        <v>73</v>
      </c>
      <c r="D43" s="12">
        <v>0.032</v>
      </c>
      <c r="E43" s="12">
        <v>0.029</v>
      </c>
      <c r="F43" s="12">
        <v>0.03</v>
      </c>
      <c r="G43" s="12">
        <v>0.02</v>
      </c>
      <c r="H43" s="29">
        <f t="shared" si="0"/>
        <v>0.031109999999999995</v>
      </c>
      <c r="I43" s="12">
        <v>0.02</v>
      </c>
      <c r="J43" s="29">
        <f t="shared" si="1"/>
        <v>0.032261069999999996</v>
      </c>
      <c r="K43" s="12">
        <v>0.02</v>
      </c>
      <c r="L43" s="29">
        <f t="shared" si="2"/>
        <v>0.033454729589999996</v>
      </c>
      <c r="M43" s="12"/>
      <c r="N43" s="12"/>
      <c r="O43" s="12"/>
      <c r="P43" s="12"/>
      <c r="Q43" s="29">
        <f t="shared" si="3"/>
        <v>0.02086</v>
      </c>
      <c r="R43" s="29">
        <f t="shared" si="4"/>
        <v>0.03469255458482999</v>
      </c>
      <c r="S43" s="29">
        <f t="shared" si="5"/>
        <v>0.02175698</v>
      </c>
      <c r="T43" s="29">
        <f>R43*103.7%</f>
        <v>0.035976179104468695</v>
      </c>
      <c r="U43" s="29">
        <f t="shared" si="6"/>
        <v>0.022692530139999997</v>
      </c>
      <c r="V43" s="29">
        <f>T43*103.7%</f>
        <v>0.03730729773133403</v>
      </c>
    </row>
    <row r="44" spans="1:22" s="2" customFormat="1" ht="10.5">
      <c r="A44" s="12" t="s">
        <v>66</v>
      </c>
      <c r="B44" s="25" t="s">
        <v>67</v>
      </c>
      <c r="C44" s="12" t="s">
        <v>73</v>
      </c>
      <c r="D44" s="12"/>
      <c r="E44" s="12"/>
      <c r="F44" s="12"/>
      <c r="G44" s="12"/>
      <c r="H44" s="29"/>
      <c r="I44" s="12"/>
      <c r="J44" s="29"/>
      <c r="K44" s="12"/>
      <c r="L44" s="29"/>
      <c r="M44" s="12"/>
      <c r="N44" s="12"/>
      <c r="O44" s="12"/>
      <c r="P44" s="12"/>
      <c r="Q44" s="29"/>
      <c r="R44" s="29"/>
      <c r="S44" s="29"/>
      <c r="T44" s="29"/>
      <c r="U44" s="29"/>
      <c r="V44" s="29"/>
    </row>
    <row r="45" spans="1:22" s="2" customFormat="1" ht="10.5">
      <c r="A45" s="12" t="s">
        <v>68</v>
      </c>
      <c r="B45" s="25" t="s">
        <v>69</v>
      </c>
      <c r="C45" s="12" t="s">
        <v>73</v>
      </c>
      <c r="D45" s="12">
        <v>0</v>
      </c>
      <c r="E45" s="12">
        <v>0</v>
      </c>
      <c r="F45" s="12">
        <v>0</v>
      </c>
      <c r="G45" s="12">
        <v>0</v>
      </c>
      <c r="H45" s="29">
        <f t="shared" si="0"/>
        <v>0</v>
      </c>
      <c r="I45" s="12">
        <v>0</v>
      </c>
      <c r="J45" s="29">
        <f t="shared" si="1"/>
        <v>0</v>
      </c>
      <c r="K45" s="12">
        <v>0</v>
      </c>
      <c r="L45" s="29">
        <f t="shared" si="2"/>
        <v>0</v>
      </c>
      <c r="M45" s="12"/>
      <c r="N45" s="12"/>
      <c r="O45" s="12"/>
      <c r="P45" s="12"/>
      <c r="Q45" s="29">
        <f t="shared" si="3"/>
        <v>0</v>
      </c>
      <c r="R45" s="29">
        <f t="shared" si="4"/>
        <v>0</v>
      </c>
      <c r="S45" s="29">
        <f t="shared" si="5"/>
        <v>0</v>
      </c>
      <c r="T45" s="29">
        <f>R45*103.7%</f>
        <v>0</v>
      </c>
      <c r="U45" s="29">
        <f t="shared" si="6"/>
        <v>0</v>
      </c>
      <c r="V45" s="29">
        <f>T45*103.7%</f>
        <v>0</v>
      </c>
    </row>
    <row r="46" spans="1:22" s="2" customFormat="1" ht="21" customHeight="1">
      <c r="A46" s="12" t="s">
        <v>70</v>
      </c>
      <c r="B46" s="23" t="s">
        <v>84</v>
      </c>
      <c r="C46" s="12" t="s">
        <v>73</v>
      </c>
      <c r="D46" s="12">
        <v>0.144</v>
      </c>
      <c r="E46" s="12">
        <v>2.459</v>
      </c>
      <c r="F46" s="12">
        <v>-2.758</v>
      </c>
      <c r="G46" s="12">
        <v>0</v>
      </c>
      <c r="H46" s="29">
        <f t="shared" si="0"/>
        <v>-2.8600459999999996</v>
      </c>
      <c r="I46" s="12">
        <v>0</v>
      </c>
      <c r="J46" s="29">
        <f t="shared" si="1"/>
        <v>-2.9658677019999993</v>
      </c>
      <c r="K46" s="12">
        <v>0</v>
      </c>
      <c r="L46" s="29">
        <f t="shared" si="2"/>
        <v>-3.075604806973999</v>
      </c>
      <c r="M46" s="12"/>
      <c r="N46" s="12"/>
      <c r="O46" s="12"/>
      <c r="P46" s="12"/>
      <c r="Q46" s="29">
        <f t="shared" si="3"/>
        <v>0</v>
      </c>
      <c r="R46" s="29">
        <f t="shared" si="4"/>
        <v>-3.1894021848320366</v>
      </c>
      <c r="S46" s="29">
        <f t="shared" si="5"/>
        <v>0</v>
      </c>
      <c r="T46" s="29">
        <f>R46*103.7%</f>
        <v>-3.3074100656708216</v>
      </c>
      <c r="U46" s="29">
        <f t="shared" si="6"/>
        <v>0</v>
      </c>
      <c r="V46" s="29">
        <f>T46*103.7%</f>
        <v>-3.4297842381006416</v>
      </c>
    </row>
    <row r="47" spans="1:22" s="2" customFormat="1" ht="10.5">
      <c r="A47" s="12" t="s">
        <v>71</v>
      </c>
      <c r="B47" s="27" t="s">
        <v>85</v>
      </c>
      <c r="C47" s="12" t="s">
        <v>73</v>
      </c>
      <c r="D47" s="12">
        <v>0</v>
      </c>
      <c r="E47" s="12">
        <v>0</v>
      </c>
      <c r="F47" s="12">
        <v>0</v>
      </c>
      <c r="G47" s="12">
        <v>0</v>
      </c>
      <c r="H47" s="29">
        <f t="shared" si="0"/>
        <v>0</v>
      </c>
      <c r="I47" s="12">
        <v>0</v>
      </c>
      <c r="J47" s="29">
        <f t="shared" si="1"/>
        <v>0</v>
      </c>
      <c r="K47" s="12">
        <v>0</v>
      </c>
      <c r="L47" s="29">
        <f t="shared" si="2"/>
        <v>0</v>
      </c>
      <c r="M47" s="12"/>
      <c r="N47" s="12"/>
      <c r="O47" s="12"/>
      <c r="P47" s="12"/>
      <c r="Q47" s="29">
        <f t="shared" si="3"/>
        <v>0</v>
      </c>
      <c r="R47" s="29">
        <f t="shared" si="4"/>
        <v>0</v>
      </c>
      <c r="S47" s="29">
        <f t="shared" si="5"/>
        <v>0</v>
      </c>
      <c r="T47" s="29">
        <f>R47*103.7%</f>
        <v>0</v>
      </c>
      <c r="U47" s="29">
        <f t="shared" si="6"/>
        <v>0</v>
      </c>
      <c r="V47" s="29">
        <f>T47*103.7%</f>
        <v>0</v>
      </c>
    </row>
    <row r="48" spans="1:22" s="2" customFormat="1" ht="21" customHeight="1">
      <c r="A48" s="12" t="s">
        <v>72</v>
      </c>
      <c r="B48" s="28" t="s">
        <v>86</v>
      </c>
      <c r="C48" s="12" t="s">
        <v>73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29">
        <f t="shared" si="1"/>
        <v>0</v>
      </c>
      <c r="K48" s="12">
        <v>0</v>
      </c>
      <c r="L48" s="29">
        <f t="shared" si="2"/>
        <v>0</v>
      </c>
      <c r="M48" s="12"/>
      <c r="N48" s="12"/>
      <c r="O48" s="12"/>
      <c r="P48" s="12"/>
      <c r="Q48" s="29">
        <f t="shared" si="3"/>
        <v>0</v>
      </c>
      <c r="R48" s="29">
        <f t="shared" si="4"/>
        <v>0</v>
      </c>
      <c r="S48" s="12">
        <v>0</v>
      </c>
      <c r="T48" s="29">
        <f>R48*103.7%</f>
        <v>0</v>
      </c>
      <c r="U48" s="29">
        <f t="shared" si="6"/>
        <v>0</v>
      </c>
      <c r="V48" s="29">
        <f>T48*103.7%</f>
        <v>0</v>
      </c>
    </row>
  </sheetData>
  <sheetProtection/>
  <mergeCells count="10">
    <mergeCell ref="M9:N9"/>
    <mergeCell ref="Q9:R9"/>
    <mergeCell ref="S9:T9"/>
    <mergeCell ref="U9:V9"/>
    <mergeCell ref="A6:P6"/>
    <mergeCell ref="G9:H9"/>
    <mergeCell ref="I9:J9"/>
    <mergeCell ref="O9:P9"/>
    <mergeCell ref="G8:P8"/>
    <mergeCell ref="K9:L9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76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2020-12-14T11:12:39Z</cp:lastPrinted>
  <dcterms:created xsi:type="dcterms:W3CDTF">2018-10-15T12:06:40Z</dcterms:created>
  <dcterms:modified xsi:type="dcterms:W3CDTF">2020-12-17T07:53:40Z</dcterms:modified>
  <cp:category/>
  <cp:version/>
  <cp:contentType/>
  <cp:contentStatus/>
</cp:coreProperties>
</file>